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ur\общая папка\ВЕБИНАРЫ\Вебинар 26.08.2025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9" i="1"/>
  <c r="R8" i="1"/>
  <c r="S11" i="1" l="1"/>
  <c r="R11" i="1"/>
  <c r="T8" i="1"/>
  <c r="S8" i="1"/>
  <c r="W11" i="1"/>
  <c r="W10" i="1"/>
  <c r="W9" i="1"/>
  <c r="W8" i="1"/>
  <c r="U11" i="1"/>
  <c r="T11" i="1"/>
  <c r="U9" i="1"/>
  <c r="T9" i="1"/>
  <c r="S9" i="1"/>
  <c r="U8" i="1"/>
  <c r="U10" i="1"/>
  <c r="T10" i="1"/>
  <c r="S10" i="1"/>
</calcChain>
</file>

<file path=xl/sharedStrings.xml><?xml version="1.0" encoding="utf-8"?>
<sst xmlns="http://schemas.openxmlformats.org/spreadsheetml/2006/main" count="50" uniqueCount="43">
  <si>
    <t>Лесхоз</t>
  </si>
  <si>
    <t>Лесничество</t>
  </si>
  <si>
    <t>Номер лесного квартала</t>
  </si>
  <si>
    <t>Номер таксационного выдела</t>
  </si>
  <si>
    <t>Обследованная площадь, га</t>
  </si>
  <si>
    <t>Тип условий местопроизрастания</t>
  </si>
  <si>
    <t>Объект лесного фонда</t>
  </si>
  <si>
    <t>Номер ямы (количество ям)</t>
  </si>
  <si>
    <t>Количество ям с вредителем</t>
  </si>
  <si>
    <t>Численность хрущей, найденных в яме (ямах), шт.</t>
  </si>
  <si>
    <t>Всего хрущей в переводе на 3–летку майского хруща, шт.</t>
  </si>
  <si>
    <t>Относительная заселенность, %</t>
  </si>
  <si>
    <t>Численность в яме (ямах), шт.</t>
  </si>
  <si>
    <t>Проектируемые лесозащитные мероприятия</t>
  </si>
  <si>
    <t>майского хруща</t>
  </si>
  <si>
    <t>июньского хруща, других видов хрущей, (указать)</t>
  </si>
  <si>
    <t>возраст</t>
  </si>
  <si>
    <t>Возраст</t>
  </si>
  <si>
    <t>совки подгрызающие, щелкуны, (указать), шт.</t>
  </si>
  <si>
    <t>относительная заселенность, %</t>
  </si>
  <si>
    <t>виды мероприятий</t>
  </si>
  <si>
    <t>площадь, га</t>
  </si>
  <si>
    <t>I</t>
  </si>
  <si>
    <t>II</t>
  </si>
  <si>
    <t>III</t>
  </si>
  <si>
    <t>куколок, жуков</t>
  </si>
  <si>
    <t>Паровое поле лесного питомника</t>
  </si>
  <si>
    <r>
      <t>Средняя абсолютная заселенность, шт./м</t>
    </r>
    <r>
      <rPr>
        <vertAlign val="superscript"/>
        <sz val="14"/>
        <rFont val="Times New Roman"/>
        <family val="1"/>
        <charset val="204"/>
      </rPr>
      <t>2</t>
    </r>
  </si>
  <si>
    <r>
      <t>Средняя численность куколок (жуков), шт./м</t>
    </r>
    <r>
      <rPr>
        <vertAlign val="superscript"/>
        <sz val="14"/>
        <rFont val="Times New Roman"/>
        <family val="1"/>
        <charset val="204"/>
      </rPr>
      <t>2</t>
    </r>
  </si>
  <si>
    <r>
      <t>средняя абсолютная заселенность, шт./м</t>
    </r>
    <r>
      <rPr>
        <vertAlign val="superscript"/>
        <sz val="14"/>
        <rFont val="Times New Roman"/>
        <family val="1"/>
        <charset val="204"/>
      </rPr>
      <t>2</t>
    </r>
  </si>
  <si>
    <t>агротехнические мероприятия, посадка саженцев ели с обработкой корневых систем</t>
  </si>
  <si>
    <t>А2</t>
  </si>
  <si>
    <t>черный пар, агротехнические мероприятия</t>
  </si>
  <si>
    <t>В2</t>
  </si>
  <si>
    <r>
      <t>Лесокультурный фонд (</t>
    </r>
    <r>
      <rPr>
        <u/>
        <sz val="14"/>
        <rFont val="Times New Roman"/>
        <family val="1"/>
        <charset val="204"/>
      </rPr>
      <t>прогалина</t>
    </r>
    <r>
      <rPr>
        <sz val="14"/>
        <rFont val="Times New Roman"/>
        <family val="1"/>
        <charset val="204"/>
      </rPr>
      <t>, вырубка и т.д.)</t>
    </r>
  </si>
  <si>
    <t>Очаг корнегрызущих вредителей влесном питомнике</t>
  </si>
  <si>
    <t>А1</t>
  </si>
  <si>
    <t>агротехнические мероприятия со сбором личинок с поверхности почвы, посадка растений с обработкой корневых систем</t>
  </si>
  <si>
    <t xml:space="preserve">Ведомость учета результатов почвенных раскопок по определению зараженности почвы хрущами </t>
  </si>
  <si>
    <t>и другими корнегрызущими видами вредителей лесов в ___________году</t>
  </si>
  <si>
    <t>1*</t>
  </si>
  <si>
    <t>Номер квартала соответствует номеру примеров Из приложения Т Рекомендаций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</si>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</sst>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color rgb="FF000000"/>
      <name val="Courier New"/>
      <family val="3"/>
      <charset val="204"/>
    </font>
    <font>
      <b/>
      <sz val="2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zoomScale="63" zoomScaleNormal="63" workbookViewId="0">
      <selection activeCell="E16" sqref="E16"/>
    </sheetView>
  </sheetViews>
  <sheetFormatPr defaultColWidth="8.85546875" defaultRowHeight="18.75" x14ac:dyDescent="0.3"/>
  <cols>
    <col min="1" max="6" width="8.85546875" style="1"/>
    <col min="7" max="7" width="20.42578125" style="1" customWidth="1"/>
    <col min="8" max="20" width="8.85546875" style="1"/>
    <col min="21" max="21" width="11.7109375" style="1" customWidth="1"/>
    <col min="22" max="24" width="8.85546875" style="1"/>
    <col min="25" max="25" width="39.7109375" style="1" customWidth="1"/>
    <col min="26" max="26" width="20.42578125" style="1" customWidth="1"/>
    <col min="27" max="16384" width="8.85546875" style="1"/>
  </cols>
  <sheetData>
    <row r="1" spans="1:26" ht="39" customHeight="1" x14ac:dyDescent="0.35">
      <c r="A1" s="11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6.45" customHeight="1" x14ac:dyDescent="0.3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7.9" customHeight="1" thickBot="1" x14ac:dyDescent="0.35">
      <c r="B3" s="10"/>
    </row>
    <row r="4" spans="1:26" ht="48.6" customHeight="1" thickBot="1" x14ac:dyDescent="0.3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6" t="s">
        <v>9</v>
      </c>
      <c r="K4" s="17"/>
      <c r="L4" s="17"/>
      <c r="M4" s="17"/>
      <c r="N4" s="17"/>
      <c r="O4" s="17"/>
      <c r="P4" s="17"/>
      <c r="Q4" s="18"/>
      <c r="R4" s="12" t="s">
        <v>10</v>
      </c>
      <c r="S4" s="12" t="s">
        <v>27</v>
      </c>
      <c r="T4" s="12" t="s">
        <v>11</v>
      </c>
      <c r="U4" s="24" t="s">
        <v>28</v>
      </c>
      <c r="V4" s="27" t="s">
        <v>12</v>
      </c>
      <c r="W4" s="28"/>
      <c r="X4" s="29"/>
      <c r="Y4" s="27" t="s">
        <v>13</v>
      </c>
      <c r="Z4" s="29"/>
    </row>
    <row r="5" spans="1:26" ht="49.15" customHeight="1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9" t="s">
        <v>14</v>
      </c>
      <c r="K5" s="20"/>
      <c r="L5" s="20"/>
      <c r="M5" s="21"/>
      <c r="N5" s="19" t="s">
        <v>15</v>
      </c>
      <c r="O5" s="20"/>
      <c r="P5" s="20"/>
      <c r="Q5" s="21"/>
      <c r="R5" s="13"/>
      <c r="S5" s="13"/>
      <c r="T5" s="13"/>
      <c r="U5" s="25"/>
      <c r="V5" s="30"/>
      <c r="W5" s="31"/>
      <c r="X5" s="32"/>
      <c r="Y5" s="30"/>
      <c r="Z5" s="32"/>
    </row>
    <row r="6" spans="1:26" ht="54.6" customHeight="1" thickBot="1" x14ac:dyDescent="0.35">
      <c r="A6" s="13"/>
      <c r="B6" s="13"/>
      <c r="C6" s="13"/>
      <c r="D6" s="13"/>
      <c r="E6" s="13"/>
      <c r="F6" s="13"/>
      <c r="G6" s="13"/>
      <c r="H6" s="13"/>
      <c r="I6" s="13"/>
      <c r="J6" s="19" t="s">
        <v>16</v>
      </c>
      <c r="K6" s="20"/>
      <c r="L6" s="20"/>
      <c r="M6" s="21"/>
      <c r="N6" s="19" t="s">
        <v>17</v>
      </c>
      <c r="O6" s="20"/>
      <c r="P6" s="20"/>
      <c r="Q6" s="21"/>
      <c r="R6" s="13"/>
      <c r="S6" s="13"/>
      <c r="T6" s="13"/>
      <c r="U6" s="25"/>
      <c r="V6" s="22" t="s">
        <v>18</v>
      </c>
      <c r="W6" s="22" t="s">
        <v>29</v>
      </c>
      <c r="X6" s="22" t="s">
        <v>19</v>
      </c>
      <c r="Y6" s="22" t="s">
        <v>20</v>
      </c>
      <c r="Z6" s="22" t="s">
        <v>21</v>
      </c>
    </row>
    <row r="7" spans="1:26" ht="96" customHeight="1" thickBot="1" x14ac:dyDescent="0.35">
      <c r="A7" s="14"/>
      <c r="B7" s="14"/>
      <c r="C7" s="14"/>
      <c r="D7" s="14"/>
      <c r="E7" s="14"/>
      <c r="F7" s="14"/>
      <c r="G7" s="14"/>
      <c r="H7" s="14"/>
      <c r="I7" s="15"/>
      <c r="J7" s="3" t="s">
        <v>22</v>
      </c>
      <c r="K7" s="2" t="s">
        <v>23</v>
      </c>
      <c r="L7" s="2" t="s">
        <v>24</v>
      </c>
      <c r="M7" s="2" t="s">
        <v>25</v>
      </c>
      <c r="N7" s="3" t="s">
        <v>22</v>
      </c>
      <c r="O7" s="3" t="s">
        <v>23</v>
      </c>
      <c r="P7" s="3" t="s">
        <v>24</v>
      </c>
      <c r="Q7" s="3" t="s">
        <v>25</v>
      </c>
      <c r="R7" s="14"/>
      <c r="S7" s="14"/>
      <c r="T7" s="14"/>
      <c r="U7" s="26"/>
      <c r="V7" s="23"/>
      <c r="W7" s="23"/>
      <c r="X7" s="23"/>
      <c r="Y7" s="23"/>
      <c r="Z7" s="23"/>
    </row>
    <row r="8" spans="1:26" ht="57" thickBot="1" x14ac:dyDescent="0.35">
      <c r="A8" s="4"/>
      <c r="B8" s="5"/>
      <c r="C8" s="6" t="s">
        <v>40</v>
      </c>
      <c r="D8" s="6"/>
      <c r="E8" s="6">
        <v>0.6</v>
      </c>
      <c r="F8" s="6" t="s">
        <v>33</v>
      </c>
      <c r="G8" s="6" t="s">
        <v>26</v>
      </c>
      <c r="H8" s="6">
        <v>5</v>
      </c>
      <c r="I8" s="7">
        <v>2</v>
      </c>
      <c r="J8" s="3">
        <v>0</v>
      </c>
      <c r="K8" s="3">
        <v>1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7">
        <v>0</v>
      </c>
      <c r="R8" s="8">
        <f>(J8*0.5+K8*0.67+L8*1)+0.5*(N8*0.5+O8*0.67+P8*1)</f>
        <v>1.67</v>
      </c>
      <c r="S8" s="9">
        <f>R8/(H8*0.25)</f>
        <v>1.3359999999999999</v>
      </c>
      <c r="T8" s="6">
        <f>I8/H8*100</f>
        <v>40</v>
      </c>
      <c r="U8" s="6">
        <f>(M8+Q8)/(H8*0.25)</f>
        <v>0</v>
      </c>
      <c r="V8" s="6">
        <v>0</v>
      </c>
      <c r="W8" s="6">
        <f>V8/(H8*0.25)</f>
        <v>0</v>
      </c>
      <c r="X8" s="6">
        <v>0</v>
      </c>
      <c r="Y8" s="6" t="s">
        <v>30</v>
      </c>
      <c r="Z8" s="6">
        <v>0.6</v>
      </c>
    </row>
    <row r="9" spans="1:26" ht="94.5" thickBot="1" x14ac:dyDescent="0.35">
      <c r="A9" s="4"/>
      <c r="B9" s="5"/>
      <c r="C9" s="6">
        <v>2</v>
      </c>
      <c r="D9" s="6"/>
      <c r="E9" s="6">
        <v>1.5</v>
      </c>
      <c r="F9" s="6" t="s">
        <v>31</v>
      </c>
      <c r="G9" s="6" t="s">
        <v>35</v>
      </c>
      <c r="H9" s="6">
        <v>8</v>
      </c>
      <c r="I9" s="7">
        <v>3</v>
      </c>
      <c r="J9" s="3">
        <v>0</v>
      </c>
      <c r="K9" s="3">
        <v>1</v>
      </c>
      <c r="L9" s="3">
        <v>2</v>
      </c>
      <c r="M9" s="3">
        <v>1</v>
      </c>
      <c r="N9" s="3">
        <v>0</v>
      </c>
      <c r="O9" s="3">
        <v>0</v>
      </c>
      <c r="P9" s="3">
        <v>0</v>
      </c>
      <c r="Q9" s="7">
        <v>0</v>
      </c>
      <c r="R9" s="6">
        <f>J9*0.5+K9*0.67+L9*1</f>
        <v>2.67</v>
      </c>
      <c r="S9" s="9">
        <f>R9/(H9*0.25)</f>
        <v>1.335</v>
      </c>
      <c r="T9" s="6">
        <f>I9/H9*100</f>
        <v>37.5</v>
      </c>
      <c r="U9" s="8">
        <f>(M9+Q9)/(H9*0.25)</f>
        <v>0.5</v>
      </c>
      <c r="V9" s="6">
        <v>0</v>
      </c>
      <c r="W9" s="6">
        <f>V9/(H9*0.25)</f>
        <v>0</v>
      </c>
      <c r="X9" s="6">
        <v>0</v>
      </c>
      <c r="Y9" s="6" t="s">
        <v>32</v>
      </c>
      <c r="Z9" s="6">
        <v>1.5</v>
      </c>
    </row>
    <row r="10" spans="1:26" ht="96" customHeight="1" thickBot="1" x14ac:dyDescent="0.35">
      <c r="A10" s="4"/>
      <c r="B10" s="5"/>
      <c r="C10" s="6">
        <v>3</v>
      </c>
      <c r="D10" s="6"/>
      <c r="E10" s="6">
        <v>1.2</v>
      </c>
      <c r="F10" s="6" t="s">
        <v>33</v>
      </c>
      <c r="G10" s="6" t="s">
        <v>34</v>
      </c>
      <c r="H10" s="6">
        <v>6</v>
      </c>
      <c r="I10" s="7">
        <v>3</v>
      </c>
      <c r="J10" s="3">
        <v>2</v>
      </c>
      <c r="K10" s="3">
        <v>1</v>
      </c>
      <c r="L10" s="3">
        <v>1</v>
      </c>
      <c r="M10" s="3">
        <v>1</v>
      </c>
      <c r="N10" s="3">
        <v>0</v>
      </c>
      <c r="O10" s="3">
        <v>0</v>
      </c>
      <c r="P10" s="3">
        <v>0</v>
      </c>
      <c r="Q10" s="7">
        <v>0</v>
      </c>
      <c r="R10" s="8">
        <f>(J10*0.5+K10*0.67+L10*1)+0.5*(N10*0.5+O10*0.67+P10*1)</f>
        <v>2.67</v>
      </c>
      <c r="S10" s="9">
        <f>R10/(H10*0.25)</f>
        <v>1.78</v>
      </c>
      <c r="T10" s="6">
        <f>I10/H10*100</f>
        <v>50</v>
      </c>
      <c r="U10" s="8">
        <f>(M10+Q10)/(H10*0.25)</f>
        <v>0.66666666666666663</v>
      </c>
      <c r="V10" s="6">
        <v>0</v>
      </c>
      <c r="W10" s="6">
        <f>V10/(H10*0.25)</f>
        <v>0</v>
      </c>
      <c r="X10" s="6">
        <v>0</v>
      </c>
      <c r="Y10" s="6" t="s">
        <v>30</v>
      </c>
      <c r="Z10" s="6">
        <v>1.2</v>
      </c>
    </row>
    <row r="11" spans="1:26" ht="96" customHeight="1" thickBot="1" x14ac:dyDescent="0.35">
      <c r="A11" s="4"/>
      <c r="B11" s="5"/>
      <c r="C11" s="6">
        <v>5</v>
      </c>
      <c r="D11" s="6"/>
      <c r="E11" s="6">
        <v>0.9</v>
      </c>
      <c r="F11" s="6" t="s">
        <v>36</v>
      </c>
      <c r="G11" s="6" t="s">
        <v>34</v>
      </c>
      <c r="H11" s="6">
        <v>5</v>
      </c>
      <c r="I11" s="7">
        <v>3</v>
      </c>
      <c r="J11" s="3">
        <v>3</v>
      </c>
      <c r="K11" s="3">
        <v>5</v>
      </c>
      <c r="L11" s="3">
        <v>4</v>
      </c>
      <c r="M11" s="3">
        <v>1</v>
      </c>
      <c r="N11" s="3">
        <v>5</v>
      </c>
      <c r="O11" s="3">
        <v>1</v>
      </c>
      <c r="P11" s="3">
        <v>0</v>
      </c>
      <c r="Q11" s="7">
        <v>0</v>
      </c>
      <c r="R11" s="8">
        <f>(J11*0.5+K11*0.67+L11*1)+0.5*(N11*0.5+O11*0.67+P11*1)</f>
        <v>10.434999999999999</v>
      </c>
      <c r="S11" s="9">
        <f>R11/(H11*0.25)</f>
        <v>8.347999999999999</v>
      </c>
      <c r="T11" s="6">
        <f>I11/H11*100</f>
        <v>60</v>
      </c>
      <c r="U11" s="8">
        <f>(M11+Q11)/(H11*0.25)</f>
        <v>0.8</v>
      </c>
      <c r="V11" s="6">
        <v>0</v>
      </c>
      <c r="W11" s="6">
        <f>V11/(H11*0.25)</f>
        <v>0</v>
      </c>
      <c r="X11" s="6">
        <v>0</v>
      </c>
      <c r="Y11" s="6" t="s">
        <v>37</v>
      </c>
      <c r="Z11" s="6">
        <v>0.9</v>
      </c>
    </row>
    <row r="14" spans="1:26" x14ac:dyDescent="0.3">
      <c r="B14" s="1" t="s">
        <v>42</v>
      </c>
      <c r="C14" s="1" t="s">
        <v>41</v>
      </c>
    </row>
  </sheetData>
  <mergeCells count="27">
    <mergeCell ref="Z6:Z7"/>
    <mergeCell ref="T4:T7"/>
    <mergeCell ref="U4:U7"/>
    <mergeCell ref="V4:X5"/>
    <mergeCell ref="Y4:Z5"/>
    <mergeCell ref="W6:W7"/>
    <mergeCell ref="N6:Q6"/>
    <mergeCell ref="V6:V7"/>
    <mergeCell ref="S4:S7"/>
    <mergeCell ref="X6:X7"/>
    <mergeCell ref="Y6:Y7"/>
    <mergeCell ref="A1:Z1"/>
    <mergeCell ref="A2:Z2"/>
    <mergeCell ref="F4:F7"/>
    <mergeCell ref="A4:A7"/>
    <mergeCell ref="B4:B7"/>
    <mergeCell ref="C4:C7"/>
    <mergeCell ref="D4:D7"/>
    <mergeCell ref="E4:E7"/>
    <mergeCell ref="G4:G7"/>
    <mergeCell ref="H4:H7"/>
    <mergeCell ref="I4:I7"/>
    <mergeCell ref="J4:Q4"/>
    <mergeCell ref="R4:R7"/>
    <mergeCell ref="J5:M5"/>
    <mergeCell ref="N5:Q5"/>
    <mergeCell ref="J6:M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Марцута</dc:creator>
  <cp:lastModifiedBy>Пользователь</cp:lastModifiedBy>
  <dcterms:created xsi:type="dcterms:W3CDTF">2025-08-25T14:20:48Z</dcterms:created>
  <dcterms:modified xsi:type="dcterms:W3CDTF">2025-08-26T10:39:38Z</dcterms:modified>
</cp:coreProperties>
</file>